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849FF614-686F-46CD-8BEB-D0CD94AAF7B2}" xr6:coauthVersionLast="36" xr6:coauthVersionMax="47" xr10:uidLastSave="{00000000-0000-0000-0000-000000000000}"/>
  <bookViews>
    <workbookView xWindow="0" yWindow="0" windowWidth="16455" windowHeight="1149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D37" i="1" l="1"/>
  <c r="C21" i="1" l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<sst xmlns="http://schemas.openxmlformats.org/spreadsheetml/2006/main" count="132" uniqueCount="83">
  <si>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</si>
  <si>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</si>
  <si>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</si>
  <si>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</si>
  <si>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</si>
  <si>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</si>
  <si>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</si>
  <si>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</si>
  <si>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</si>
  <si>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</si>
  <si>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</si>
  <si>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</si>
  <si>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</si>
  <si>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</si>
  <si>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</si>
  <si>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</si>
  <si>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</si>
  <si>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</si>
  <si>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</si>
  <si>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</si>
  <si>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</si>
  <si>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</si>
  <si>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</si>
  <si>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</si>
  <si>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</si>
  <si>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</si>
  <si>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</si>
  <si>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</si>
  <si>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</si>
  <si>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</si>
  <si>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</si>
  <si>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</si>
  <si>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</si>
  <si>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</si>
  <si>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</si>
  <si>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</si>
  <si>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</si>
  <si>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</si>
  <si>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</si>
  <si>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</si>
  <si>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</si>
  <si>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</si>
  <si>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</si>
  <si>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</si>
  <si>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</si>
  <si>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</si>
  <si>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</si>
  <si>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</si>
  <si>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</si>
  <si>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</si>
  <si>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</si>
  <si>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</si>
  <si>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</si>
  <si>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</si>
  <si>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</si>
  <si>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</si>
  <si>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</si>
  <si>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</si>
  <si>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</si>
  <si>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</si>
  <si>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</si>
  <si>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</si>
  <si>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</si>
  <si>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</si>
  <si>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</si>
  <si>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</si>
  <si>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</si>
  <si>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수업 내 교재 구매</t>
  </si>
  <si>
    <t>한국디자인학회 연회비 지원_김연진,허주연</t>
  </si>
  <si>
    <t>한국디자인학회 연회비 지원_김연진, 허주연</t>
  </si>
  <si>
    <t>2025 봄 국제학술대회 사전등록비 및 게재료_석사</t>
  </si>
  <si>
    <t>2025 가을 국제학술대회 사전등록비 및 게재료</t>
  </si>
  <si>
    <t>수업 내 특강 [디자인연구방법론1(001)] 이지선교수님</t>
  </si>
  <si>
    <t>졸업논문 관련 도서 구매</t>
  </si>
  <si>
    <t>시각영상디자인학과 석사생 간담회</t>
  </si>
  <si>
    <t>2026학년도 전기 1차 모집 일반대학원 정원외 순수외국인전형 면접 다과비</t>
  </si>
  <si>
    <t>2025-2 석사학위논문 예비심사 다과비</t>
  </si>
  <si>
    <t>2025-2 석사학위논문 본심사 다과비</t>
  </si>
  <si>
    <t>2026학년도 전기 2차 모집 일반대학원 정원외 순수외국인전형 면접 다과비</t>
  </si>
  <si>
    <t>디자인연구방법론1(001)_이지선교수님 간담회 다과 지원</t>
  </si>
  <si>
    <t>시각영상디자인2(001)_윤여종교수님 간담회 다과 지원</t>
  </si>
  <si>
    <t>실험실습비</t>
  </si>
  <si>
    <t>학생지원비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</si>
</sst>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3" fontId="24" fillId="0" borderId="0" xfId="0" applyNumberFormat="1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E28" zoomScaleNormal="100" workbookViewId="0">
      <selection activeCell="H8" sqref="H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/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8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1492000</v>
      </c>
      <c r="C9" s="38">
        <f>SUMIFS($D$38:D1002,$A$38:A1002,A9)</f>
        <v>1491770</v>
      </c>
      <c r="D9" s="39">
        <f>C9/B9</f>
        <v>0.99984584450402147</v>
      </c>
    </row>
    <row r="10" spans="1:5">
      <c r="A10" s="2" t="s">
        <v>4</v>
      </c>
      <c r="B10" s="47">
        <v>423000</v>
      </c>
      <c r="C10" s="40">
        <f>SUMIFS($D$38:D1002,$A$38:A1002,A10)</f>
        <v>422050</v>
      </c>
      <c r="D10" s="41">
        <f>C10/B10</f>
        <v>0.99775413711583927</v>
      </c>
    </row>
    <row r="11" spans="1:5">
      <c r="A11" s="27" t="s">
        <v>17</v>
      </c>
      <c r="B11" s="42">
        <f>SUM(B9:B10)</f>
        <v>1915000</v>
      </c>
      <c r="C11" s="19">
        <f>SUM(C9:C10)</f>
        <v>1913820</v>
      </c>
      <c r="D11" s="43">
        <f>C11/B11</f>
        <v>0.99938381201044391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100000</v>
      </c>
      <c r="D17" s="33">
        <f t="shared" ref="D17:D29" si="0">C17/$C$29</f>
        <v>5.2251517906595185E-2</v>
      </c>
    </row>
    <row r="18" spans="1:8">
      <c r="A18" s="48" t="s">
        <v>38</v>
      </c>
      <c r="B18" s="48"/>
      <c r="C18" s="34">
        <f>SUMIFS($D$38:D1003,$F$38:F1003,A18)</f>
        <v>591770</v>
      </c>
      <c r="D18" s="35">
        <f t="shared" si="0"/>
        <v>0.30920880751585833</v>
      </c>
    </row>
    <row r="19" spans="1:8">
      <c r="A19" s="48" t="s">
        <v>23</v>
      </c>
      <c r="B19" s="48"/>
      <c r="C19" s="34">
        <f>SUMIFS($D$38:D1004,$F$38:F1004,A19)</f>
        <v>0</v>
      </c>
      <c r="D19" s="35">
        <f t="shared" si="0"/>
        <v>0</v>
      </c>
    </row>
    <row r="20" spans="1:8">
      <c r="A20" s="48" t="s">
        <v>8</v>
      </c>
      <c r="B20" s="48"/>
      <c r="C20" s="34">
        <f>SUMIFS($D$38:D1005,$F$38:F1005,A20)</f>
        <v>0</v>
      </c>
      <c r="D20" s="35">
        <f t="shared" si="0"/>
        <v>0</v>
      </c>
    </row>
    <row r="21" spans="1:8">
      <c r="A21" s="48" t="s">
        <v>7</v>
      </c>
      <c r="B21" s="48"/>
      <c r="C21" s="34">
        <f>SUMIFS($D$38:D1006,$F$38:F1006,A21)</f>
        <v>815400</v>
      </c>
      <c r="D21" s="35">
        <f t="shared" si="0"/>
        <v>0.42605887701037715</v>
      </c>
    </row>
    <row r="22" spans="1:8">
      <c r="A22" s="48" t="s">
        <v>48</v>
      </c>
      <c r="B22" s="48"/>
      <c r="C22" s="34">
        <f>SUMIFS($D$38:D1007,$F$38:F1007,A22)</f>
        <v>266650</v>
      </c>
      <c r="D22" s="35">
        <f t="shared" si="0"/>
        <v>0.13932867249793607</v>
      </c>
    </row>
    <row r="23" spans="1:8">
      <c r="A23" s="48" t="s">
        <v>51</v>
      </c>
      <c r="B23" s="48"/>
      <c r="C23" s="34">
        <f>SUMIFS($D$38:D1008,$F$38:F1008,A23)</f>
        <v>0</v>
      </c>
      <c r="D23" s="35">
        <f t="shared" si="0"/>
        <v>0</v>
      </c>
    </row>
    <row r="24" spans="1:8">
      <c r="A24" s="48" t="s">
        <v>54</v>
      </c>
      <c r="B24" s="48"/>
      <c r="C24" s="34">
        <f>SUMIFS($D$38:D1009,$F$38:F1009,A24)</f>
        <v>0</v>
      </c>
      <c r="D24" s="35">
        <f t="shared" si="0"/>
        <v>0</v>
      </c>
    </row>
    <row r="25" spans="1:8">
      <c r="A25" s="48" t="s">
        <v>43</v>
      </c>
      <c r="B25" s="48"/>
      <c r="C25" s="34">
        <f>SUMIFS($D$38:D1010,$F$38:F1010,A25)</f>
        <v>140000</v>
      </c>
      <c r="D25" s="35">
        <f t="shared" si="0"/>
        <v>7.3152125069233256E-2</v>
      </c>
    </row>
    <row r="26" spans="1:8">
      <c r="A26" s="48" t="s">
        <v>41</v>
      </c>
      <c r="B26" s="48"/>
      <c r="C26" s="34">
        <f>SUMIFS($D$38:D1011,$F$38:F1011,A26)</f>
        <v>0</v>
      </c>
      <c r="D26" s="35">
        <f t="shared" si="0"/>
        <v>0</v>
      </c>
    </row>
    <row r="27" spans="1:8">
      <c r="A27" s="48" t="s">
        <v>9</v>
      </c>
      <c r="B27" s="48"/>
      <c r="C27" s="34">
        <f>SUMIFS($D$38:D1012,$F$38:F1012,A27)</f>
        <v>0</v>
      </c>
      <c r="D27" s="35">
        <f t="shared" si="0"/>
        <v>0</v>
      </c>
    </row>
    <row r="28" spans="1:8">
      <c r="A28" s="62" t="s">
        <v>6</v>
      </c>
      <c r="B28" s="63"/>
      <c r="C28" s="34">
        <f>SUMIFS($D$38:D1013,$F$38:F1013,A28)</f>
        <v>0</v>
      </c>
      <c r="D28" s="35">
        <f t="shared" si="0"/>
        <v>0</v>
      </c>
    </row>
    <row r="29" spans="1:8">
      <c r="A29" s="61" t="s">
        <v>14</v>
      </c>
      <c r="B29" s="61"/>
      <c r="C29" s="36">
        <f>SUM(C17:C28)</f>
        <v>1913820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1913820</v>
      </c>
      <c r="E37" s="20"/>
      <c r="F37" s="20"/>
    </row>
    <row r="38" spans="1:8">
      <c r="A38" s="45" t="s">
        <v>81</v>
      </c>
      <c r="B38" s="45" t="s">
        <v>66</v>
      </c>
      <c r="C38" s="45">
        <v>20250306</v>
      </c>
      <c r="D38" s="46">
        <v>54000</v>
      </c>
      <c r="E38" s="45" t="s">
        <v>67</v>
      </c>
      <c r="F38" s="22" t="s">
        <v>38</v>
      </c>
    </row>
    <row r="39" spans="1:8">
      <c r="A39" s="45" t="s">
        <v>81</v>
      </c>
      <c r="B39" s="45" t="s">
        <v>66</v>
      </c>
      <c r="C39" s="45">
        <v>20250508</v>
      </c>
      <c r="D39" s="46">
        <v>70000</v>
      </c>
      <c r="E39" s="45" t="s">
        <v>68</v>
      </c>
      <c r="F39" s="22" t="s">
        <v>43</v>
      </c>
    </row>
    <row r="40" spans="1:8">
      <c r="A40" s="45" t="s">
        <v>81</v>
      </c>
      <c r="B40" s="45" t="s">
        <v>66</v>
      </c>
      <c r="C40" s="45">
        <v>20250508</v>
      </c>
      <c r="D40" s="46">
        <v>70000</v>
      </c>
      <c r="E40" s="45" t="s">
        <v>69</v>
      </c>
      <c r="F40" s="22" t="s">
        <v>43</v>
      </c>
    </row>
    <row r="41" spans="1:8">
      <c r="A41" s="45" t="s">
        <v>81</v>
      </c>
      <c r="B41" s="45" t="s">
        <v>66</v>
      </c>
      <c r="C41" s="45">
        <v>20250527</v>
      </c>
      <c r="D41" s="46">
        <v>440000</v>
      </c>
      <c r="E41" s="45" t="s">
        <v>70</v>
      </c>
      <c r="F41" s="22" t="s">
        <v>7</v>
      </c>
    </row>
    <row r="42" spans="1:8">
      <c r="A42" s="45" t="s">
        <v>81</v>
      </c>
      <c r="B42" s="45" t="s">
        <v>66</v>
      </c>
      <c r="C42" s="45">
        <v>20251120</v>
      </c>
      <c r="D42" s="46">
        <v>220000</v>
      </c>
      <c r="E42" s="45" t="s">
        <v>71</v>
      </c>
      <c r="F42" s="22" t="s">
        <v>7</v>
      </c>
    </row>
    <row r="43" spans="1:8">
      <c r="A43" s="45" t="s">
        <v>81</v>
      </c>
      <c r="B43" s="45" t="s">
        <v>66</v>
      </c>
      <c r="C43" s="45">
        <v>20251210</v>
      </c>
      <c r="D43" s="46">
        <v>100000</v>
      </c>
      <c r="E43" s="45" t="s">
        <v>72</v>
      </c>
      <c r="F43" s="22" t="s">
        <v>20</v>
      </c>
    </row>
    <row r="44" spans="1:8">
      <c r="A44" s="45" t="s">
        <v>81</v>
      </c>
      <c r="B44" s="45" t="s">
        <v>66</v>
      </c>
      <c r="C44" s="45">
        <v>20260127</v>
      </c>
      <c r="D44" s="46">
        <v>537770</v>
      </c>
      <c r="E44" s="45" t="s">
        <v>73</v>
      </c>
      <c r="F44" s="22" t="s">
        <v>38</v>
      </c>
    </row>
    <row r="45" spans="1:8">
      <c r="A45" s="45" t="s">
        <v>82</v>
      </c>
      <c r="B45" s="45" t="s">
        <v>66</v>
      </c>
      <c r="C45" s="45">
        <v>20250318</v>
      </c>
      <c r="D45" s="46">
        <v>35000</v>
      </c>
      <c r="E45" s="45" t="s">
        <v>74</v>
      </c>
      <c r="F45" s="22" t="s">
        <v>48</v>
      </c>
    </row>
    <row r="46" spans="1:8">
      <c r="A46" s="45" t="s">
        <v>82</v>
      </c>
      <c r="B46" s="45" t="s">
        <v>66</v>
      </c>
      <c r="C46" s="45">
        <v>20250318</v>
      </c>
      <c r="D46" s="46">
        <v>29650</v>
      </c>
      <c r="E46" s="45" t="s">
        <v>74</v>
      </c>
      <c r="F46" s="22" t="s">
        <v>48</v>
      </c>
    </row>
    <row r="47" spans="1:8" ht="27">
      <c r="A47" s="45" t="s">
        <v>82</v>
      </c>
      <c r="B47" s="45" t="s">
        <v>66</v>
      </c>
      <c r="C47" s="45">
        <v>20251017</v>
      </c>
      <c r="D47" s="46">
        <v>10500</v>
      </c>
      <c r="E47" s="45" t="s">
        <v>75</v>
      </c>
      <c r="F47" s="22" t="s">
        <v>7</v>
      </c>
    </row>
    <row r="48" spans="1:8">
      <c r="A48" s="45" t="s">
        <v>82</v>
      </c>
      <c r="B48" s="45" t="s">
        <v>66</v>
      </c>
      <c r="C48" s="45">
        <v>20251118</v>
      </c>
      <c r="D48" s="46">
        <v>43500</v>
      </c>
      <c r="E48" s="45" t="s">
        <v>76</v>
      </c>
      <c r="F48" s="22" t="s">
        <v>7</v>
      </c>
    </row>
    <row r="49" spans="1:6">
      <c r="A49" s="45" t="s">
        <v>82</v>
      </c>
      <c r="B49" s="45" t="s">
        <v>66</v>
      </c>
      <c r="C49" s="45">
        <v>20251202</v>
      </c>
      <c r="D49" s="46">
        <v>64200</v>
      </c>
      <c r="E49" s="45" t="s">
        <v>77</v>
      </c>
      <c r="F49" s="22" t="s">
        <v>7</v>
      </c>
    </row>
    <row r="50" spans="1:6" ht="27">
      <c r="A50" s="45" t="s">
        <v>82</v>
      </c>
      <c r="B50" s="45" t="s">
        <v>66</v>
      </c>
      <c r="C50" s="45">
        <v>20251212</v>
      </c>
      <c r="D50" s="46">
        <v>37200</v>
      </c>
      <c r="E50" s="45" t="s">
        <v>78</v>
      </c>
      <c r="F50" s="22" t="s">
        <v>7</v>
      </c>
    </row>
    <row r="51" spans="1:6" ht="27">
      <c r="A51" s="45" t="s">
        <v>82</v>
      </c>
      <c r="B51" s="45" t="s">
        <v>66</v>
      </c>
      <c r="C51" s="45">
        <v>20251216</v>
      </c>
      <c r="D51" s="46">
        <v>88000</v>
      </c>
      <c r="E51" s="45" t="s">
        <v>79</v>
      </c>
      <c r="F51" s="22" t="s">
        <v>48</v>
      </c>
    </row>
    <row r="52" spans="1:6">
      <c r="A52" s="45" t="s">
        <v>82</v>
      </c>
      <c r="B52" s="45" t="s">
        <v>66</v>
      </c>
      <c r="C52" s="45">
        <v>20251216</v>
      </c>
      <c r="D52" s="46">
        <v>114000</v>
      </c>
      <c r="E52" s="45" t="s">
        <v>80</v>
      </c>
      <c r="F52" s="22" t="s">
        <v>48</v>
      </c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2026-03-27T08:32:21Z</dcterms:modified>
</cp:coreProperties>
</file>